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742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<sst xmlns="http://schemas.openxmlformats.org/spreadsheetml/2006/main" count="20" uniqueCount="14">
  <si>
    <t xml:space="preserve">A SIMPLE CALCULATION TO KNOW THE ARREARS ON ACCOUNT OF DR MERGER FOR PRE-2007 BSNL PENSIONERS </t>
  </si>
  <si>
    <t xml:space="preserve">Pre-2007 old basic pension </t>
  </si>
  <si>
    <t>Revised basic pension from 1-1-2007 with 68.8%</t>
  </si>
  <si>
    <t>Revised basic pension from 1-1-2007 with 78.2%</t>
  </si>
  <si>
    <t>PENSION ALREADY DRAWN WITH 68.8%</t>
  </si>
  <si>
    <t>Month</t>
  </si>
  <si>
    <t>BP</t>
  </si>
  <si>
    <t>IDA %</t>
  </si>
  <si>
    <t>BP+IDA</t>
  </si>
  <si>
    <t>PENSION DUE WITH 78.2% IDA</t>
  </si>
  <si>
    <t>21 Days  June 2013</t>
  </si>
  <si>
    <t>TOTAL</t>
  </si>
  <si>
    <t>Arrears</t>
  </si>
  <si>
    <t>Please replace 5000 by your pre-2007  BP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</si>
</sst>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2" fontId="40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17" fontId="41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14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7" fontId="41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41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0" fillId="0" borderId="17" xfId="0" applyBorder="1" applyAlignment="1">
      <alignment/>
    </xf>
    <xf numFmtId="2" fontId="38" fillId="0" borderId="18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2" fontId="38" fillId="0" borderId="17" xfId="0" applyNumberFormat="1" applyFont="1" applyFill="1" applyBorder="1" applyAlignment="1">
      <alignment/>
    </xf>
    <xf numFmtId="2" fontId="38" fillId="0" borderId="18" xfId="0" applyNumberFormat="1" applyFont="1" applyFill="1" applyBorder="1" applyAlignment="1">
      <alignment/>
    </xf>
    <xf numFmtId="2" fontId="42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44" fillId="0" borderId="13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7.421875" style="7" customWidth="1"/>
    <col min="2" max="2" width="10.140625" style="0" customWidth="1"/>
    <col min="3" max="3" width="9.8515625" style="0" customWidth="1"/>
    <col min="4" max="4" width="12.421875" style="0" customWidth="1"/>
    <col min="6" max="6" width="21.7109375" style="0" customWidth="1"/>
    <col min="8" max="8" width="11.7109375" style="0" customWidth="1"/>
    <col min="9" max="9" width="12.28125" style="0" customWidth="1"/>
    <col min="10" max="10" width="12.57421875" style="0" customWidth="1"/>
    <col min="11" max="11" width="14.421875" style="0" customWidth="1"/>
  </cols>
  <sheetData>
    <row r="1" spans="1:16" ht="13.5" customHeight="1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0" ht="15" customHeight="1" thickBot="1">
      <c r="A2" s="34" t="s">
        <v>1</v>
      </c>
      <c r="B2" s="35"/>
      <c r="C2" s="36"/>
      <c r="D2" s="1">
        <v>5000</v>
      </c>
      <c r="F2" s="34" t="s">
        <v>2</v>
      </c>
      <c r="G2" s="35"/>
      <c r="H2" s="35"/>
      <c r="I2" s="35"/>
      <c r="J2" s="2">
        <f>CEILING((D2*1.688*1.3),1)</f>
        <v>10972</v>
      </c>
    </row>
    <row r="3" spans="1:10" ht="15" customHeight="1" thickBot="1">
      <c r="A3" s="37" t="s">
        <v>13</v>
      </c>
      <c r="B3" s="37"/>
      <c r="C3" s="37"/>
      <c r="F3" s="12" t="s">
        <v>3</v>
      </c>
      <c r="G3" s="13"/>
      <c r="H3" s="13"/>
      <c r="I3" s="13"/>
      <c r="J3" s="3">
        <f>CEILING((D2*1.782*1.3),1)</f>
        <v>11583</v>
      </c>
    </row>
    <row r="4" spans="1:11" ht="12.75" customHeight="1" thickBot="1">
      <c r="A4" s="40" t="s">
        <v>4</v>
      </c>
      <c r="B4" s="41"/>
      <c r="C4" s="41"/>
      <c r="D4" s="42"/>
      <c r="F4" s="38" t="s">
        <v>9</v>
      </c>
      <c r="G4" s="39"/>
      <c r="H4" s="39"/>
      <c r="I4" s="39"/>
      <c r="J4" s="4"/>
      <c r="K4" s="15"/>
    </row>
    <row r="5" spans="1:11" ht="11.25" customHeight="1">
      <c r="A5" s="8" t="s">
        <v>5</v>
      </c>
      <c r="B5" s="5" t="s">
        <v>6</v>
      </c>
      <c r="C5" s="5" t="s">
        <v>7</v>
      </c>
      <c r="D5" s="6" t="s">
        <v>8</v>
      </c>
      <c r="F5" s="14" t="s">
        <v>5</v>
      </c>
      <c r="G5" s="14" t="s">
        <v>6</v>
      </c>
      <c r="H5" s="14" t="s">
        <v>7</v>
      </c>
      <c r="I5" s="14" t="s">
        <v>8</v>
      </c>
      <c r="J5" s="17" t="s">
        <v>12</v>
      </c>
      <c r="K5" s="16"/>
    </row>
    <row r="6" spans="1:10" ht="15">
      <c r="A6" s="8" t="s">
        <v>10</v>
      </c>
      <c r="B6" s="9">
        <f>CEILING((J2*21/30),1)</f>
        <v>7681</v>
      </c>
      <c r="C6" s="5">
        <v>74.9</v>
      </c>
      <c r="D6" s="18">
        <f>CEILING((B6*C6/100+B6),1)</f>
        <v>13435</v>
      </c>
      <c r="F6" s="8" t="s">
        <v>10</v>
      </c>
      <c r="G6" s="9">
        <f>CEILING((J3*21/30),1)</f>
        <v>8109</v>
      </c>
      <c r="H6" s="5">
        <v>74.9</v>
      </c>
      <c r="I6" s="19">
        <f>CEILING((G6*H6/100+G6),1)</f>
        <v>14183</v>
      </c>
      <c r="J6" s="5">
        <f>I6-D6</f>
        <v>748</v>
      </c>
    </row>
    <row r="7" spans="1:10" ht="12.75" customHeight="1">
      <c r="A7" s="10">
        <v>41456</v>
      </c>
      <c r="B7" s="31">
        <f>J2</f>
        <v>10972</v>
      </c>
      <c r="C7" s="5">
        <v>78.9</v>
      </c>
      <c r="D7" s="18">
        <f aca="true" t="shared" si="0" ref="D7:D42">CEILING((B7*C7/100+B7),1)</f>
        <v>19629</v>
      </c>
      <c r="F7" s="10">
        <v>41456</v>
      </c>
      <c r="G7" s="32">
        <f>J3</f>
        <v>11583</v>
      </c>
      <c r="H7" s="5">
        <v>78.9</v>
      </c>
      <c r="I7" s="19">
        <f aca="true" t="shared" si="1" ref="I7:I42">CEILING((G7*H7/100+G7),1)</f>
        <v>20722</v>
      </c>
      <c r="J7" s="5">
        <f aca="true" t="shared" si="2" ref="J7:J42">I7-D7</f>
        <v>1093</v>
      </c>
    </row>
    <row r="8" spans="1:10" ht="11.25" customHeight="1">
      <c r="A8" s="10">
        <v>41487</v>
      </c>
      <c r="B8" s="11">
        <f>B7</f>
        <v>10972</v>
      </c>
      <c r="C8" s="5">
        <v>78.9</v>
      </c>
      <c r="D8" s="18">
        <f t="shared" si="0"/>
        <v>19629</v>
      </c>
      <c r="F8" s="10">
        <v>41487</v>
      </c>
      <c r="G8" s="32">
        <f>G7</f>
        <v>11583</v>
      </c>
      <c r="H8" s="5">
        <v>78.9</v>
      </c>
      <c r="I8" s="19">
        <f t="shared" si="1"/>
        <v>20722</v>
      </c>
      <c r="J8" s="5">
        <f t="shared" si="2"/>
        <v>1093</v>
      </c>
    </row>
    <row r="9" spans="1:10" ht="12.75" customHeight="1">
      <c r="A9" s="10">
        <v>41518</v>
      </c>
      <c r="B9" s="11">
        <f aca="true" t="shared" si="3" ref="B9:B41">B8</f>
        <v>10972</v>
      </c>
      <c r="C9" s="5">
        <v>78.9</v>
      </c>
      <c r="D9" s="18">
        <f t="shared" si="0"/>
        <v>19629</v>
      </c>
      <c r="F9" s="10">
        <v>41518</v>
      </c>
      <c r="G9" s="32">
        <f aca="true" t="shared" si="4" ref="G9:G41">G8</f>
        <v>11583</v>
      </c>
      <c r="H9" s="5">
        <v>78.9</v>
      </c>
      <c r="I9" s="19">
        <f t="shared" si="1"/>
        <v>20722</v>
      </c>
      <c r="J9" s="5">
        <f t="shared" si="2"/>
        <v>1093</v>
      </c>
    </row>
    <row r="10" spans="1:10" ht="12" customHeight="1">
      <c r="A10" s="10">
        <v>41548</v>
      </c>
      <c r="B10" s="11">
        <f t="shared" si="3"/>
        <v>10972</v>
      </c>
      <c r="C10" s="5">
        <v>85.5</v>
      </c>
      <c r="D10" s="18">
        <f t="shared" si="0"/>
        <v>20354</v>
      </c>
      <c r="F10" s="10">
        <v>41548</v>
      </c>
      <c r="G10" s="32">
        <f t="shared" si="4"/>
        <v>11583</v>
      </c>
      <c r="H10" s="5">
        <v>85.5</v>
      </c>
      <c r="I10" s="19">
        <f t="shared" si="1"/>
        <v>21487</v>
      </c>
      <c r="J10" s="5">
        <f t="shared" si="2"/>
        <v>1133</v>
      </c>
    </row>
    <row r="11" spans="1:10" ht="12.75" customHeight="1">
      <c r="A11" s="10">
        <v>41579</v>
      </c>
      <c r="B11" s="11">
        <f t="shared" si="3"/>
        <v>10972</v>
      </c>
      <c r="C11" s="5">
        <v>85.5</v>
      </c>
      <c r="D11" s="18">
        <f t="shared" si="0"/>
        <v>20354</v>
      </c>
      <c r="F11" s="10">
        <v>41579</v>
      </c>
      <c r="G11" s="32">
        <f t="shared" si="4"/>
        <v>11583</v>
      </c>
      <c r="H11" s="5">
        <v>85.5</v>
      </c>
      <c r="I11" s="19">
        <f t="shared" si="1"/>
        <v>21487</v>
      </c>
      <c r="J11" s="5">
        <f t="shared" si="2"/>
        <v>1133</v>
      </c>
    </row>
    <row r="12" spans="1:10" ht="13.5" customHeight="1">
      <c r="A12" s="10">
        <v>41609</v>
      </c>
      <c r="B12" s="11">
        <f t="shared" si="3"/>
        <v>10972</v>
      </c>
      <c r="C12" s="5">
        <v>85.5</v>
      </c>
      <c r="D12" s="18">
        <f t="shared" si="0"/>
        <v>20354</v>
      </c>
      <c r="F12" s="10">
        <v>41609</v>
      </c>
      <c r="G12" s="32">
        <f t="shared" si="4"/>
        <v>11583</v>
      </c>
      <c r="H12" s="5">
        <v>85.5</v>
      </c>
      <c r="I12" s="19">
        <f t="shared" si="1"/>
        <v>21487</v>
      </c>
      <c r="J12" s="5">
        <f t="shared" si="2"/>
        <v>1133</v>
      </c>
    </row>
    <row r="13" spans="1:10" ht="12.75" customHeight="1">
      <c r="A13" s="10">
        <v>41640</v>
      </c>
      <c r="B13" s="11">
        <f t="shared" si="3"/>
        <v>10972</v>
      </c>
      <c r="C13" s="5">
        <v>90.5</v>
      </c>
      <c r="D13" s="18">
        <f t="shared" si="0"/>
        <v>20902</v>
      </c>
      <c r="F13" s="10">
        <v>41640</v>
      </c>
      <c r="G13" s="32">
        <f t="shared" si="4"/>
        <v>11583</v>
      </c>
      <c r="H13" s="5">
        <v>90.5</v>
      </c>
      <c r="I13" s="19">
        <f t="shared" si="1"/>
        <v>22066</v>
      </c>
      <c r="J13" s="5">
        <f t="shared" si="2"/>
        <v>1164</v>
      </c>
    </row>
    <row r="14" spans="1:10" ht="13.5" customHeight="1">
      <c r="A14" s="10">
        <v>41671</v>
      </c>
      <c r="B14" s="11">
        <f t="shared" si="3"/>
        <v>10972</v>
      </c>
      <c r="C14" s="5">
        <v>90.5</v>
      </c>
      <c r="D14" s="18">
        <f t="shared" si="0"/>
        <v>20902</v>
      </c>
      <c r="F14" s="10">
        <v>41671</v>
      </c>
      <c r="G14" s="32">
        <f t="shared" si="4"/>
        <v>11583</v>
      </c>
      <c r="H14" s="5">
        <v>90.5</v>
      </c>
      <c r="I14" s="19">
        <f t="shared" si="1"/>
        <v>22066</v>
      </c>
      <c r="J14" s="5">
        <f t="shared" si="2"/>
        <v>1164</v>
      </c>
    </row>
    <row r="15" spans="1:10" ht="14.25" customHeight="1">
      <c r="A15" s="10">
        <v>41699</v>
      </c>
      <c r="B15" s="11">
        <f t="shared" si="3"/>
        <v>10972</v>
      </c>
      <c r="C15" s="5">
        <v>90.5</v>
      </c>
      <c r="D15" s="18">
        <f t="shared" si="0"/>
        <v>20902</v>
      </c>
      <c r="F15" s="10">
        <v>41699</v>
      </c>
      <c r="G15" s="32">
        <f t="shared" si="4"/>
        <v>11583</v>
      </c>
      <c r="H15" s="5">
        <v>90.5</v>
      </c>
      <c r="I15" s="19">
        <f t="shared" si="1"/>
        <v>22066</v>
      </c>
      <c r="J15" s="5">
        <f t="shared" si="2"/>
        <v>1164</v>
      </c>
    </row>
    <row r="16" spans="1:10" ht="14.25" customHeight="1">
      <c r="A16" s="10">
        <v>41730</v>
      </c>
      <c r="B16" s="11">
        <f t="shared" si="3"/>
        <v>10972</v>
      </c>
      <c r="C16" s="5">
        <v>88.4</v>
      </c>
      <c r="D16" s="18">
        <f t="shared" si="0"/>
        <v>20672</v>
      </c>
      <c r="F16" s="10">
        <v>41730</v>
      </c>
      <c r="G16" s="32">
        <f t="shared" si="4"/>
        <v>11583</v>
      </c>
      <c r="H16" s="5">
        <v>88.4</v>
      </c>
      <c r="I16" s="19">
        <f t="shared" si="1"/>
        <v>21823</v>
      </c>
      <c r="J16" s="5">
        <f t="shared" si="2"/>
        <v>1151</v>
      </c>
    </row>
    <row r="17" spans="1:10" ht="13.5" customHeight="1">
      <c r="A17" s="10">
        <v>41760</v>
      </c>
      <c r="B17" s="11">
        <f t="shared" si="3"/>
        <v>10972</v>
      </c>
      <c r="C17" s="5">
        <v>88.4</v>
      </c>
      <c r="D17" s="18">
        <f t="shared" si="0"/>
        <v>20672</v>
      </c>
      <c r="F17" s="10">
        <v>41760</v>
      </c>
      <c r="G17" s="32">
        <f t="shared" si="4"/>
        <v>11583</v>
      </c>
      <c r="H17" s="5">
        <v>88.4</v>
      </c>
      <c r="I17" s="19">
        <f t="shared" si="1"/>
        <v>21823</v>
      </c>
      <c r="J17" s="5">
        <f t="shared" si="2"/>
        <v>1151</v>
      </c>
    </row>
    <row r="18" spans="1:10" ht="12.75" customHeight="1">
      <c r="A18" s="10">
        <v>41791</v>
      </c>
      <c r="B18" s="11">
        <f t="shared" si="3"/>
        <v>10972</v>
      </c>
      <c r="C18" s="5">
        <v>88.4</v>
      </c>
      <c r="D18" s="18">
        <f t="shared" si="0"/>
        <v>20672</v>
      </c>
      <c r="F18" s="10">
        <v>41791</v>
      </c>
      <c r="G18" s="32">
        <f t="shared" si="4"/>
        <v>11583</v>
      </c>
      <c r="H18" s="5">
        <v>88.4</v>
      </c>
      <c r="I18" s="19">
        <f t="shared" si="1"/>
        <v>21823</v>
      </c>
      <c r="J18" s="5">
        <f t="shared" si="2"/>
        <v>1151</v>
      </c>
    </row>
    <row r="19" spans="1:10" ht="12.75" customHeight="1">
      <c r="A19" s="10">
        <v>41821</v>
      </c>
      <c r="B19" s="11">
        <f t="shared" si="3"/>
        <v>10972</v>
      </c>
      <c r="C19" s="5">
        <v>91.3</v>
      </c>
      <c r="D19" s="18">
        <f t="shared" si="0"/>
        <v>20990</v>
      </c>
      <c r="F19" s="10">
        <v>41821</v>
      </c>
      <c r="G19" s="32">
        <f t="shared" si="4"/>
        <v>11583</v>
      </c>
      <c r="H19" s="5">
        <v>91.3</v>
      </c>
      <c r="I19" s="19">
        <f t="shared" si="1"/>
        <v>22159</v>
      </c>
      <c r="J19" s="5">
        <f t="shared" si="2"/>
        <v>1169</v>
      </c>
    </row>
    <row r="20" spans="1:10" ht="12.75" customHeight="1">
      <c r="A20" s="10">
        <v>41852</v>
      </c>
      <c r="B20" s="11">
        <f t="shared" si="3"/>
        <v>10972</v>
      </c>
      <c r="C20" s="5">
        <v>91.3</v>
      </c>
      <c r="D20" s="18">
        <f t="shared" si="0"/>
        <v>20990</v>
      </c>
      <c r="F20" s="10">
        <v>41852</v>
      </c>
      <c r="G20" s="32">
        <f t="shared" si="4"/>
        <v>11583</v>
      </c>
      <c r="H20" s="5">
        <v>91.3</v>
      </c>
      <c r="I20" s="19">
        <f t="shared" si="1"/>
        <v>22159</v>
      </c>
      <c r="J20" s="5">
        <f t="shared" si="2"/>
        <v>1169</v>
      </c>
    </row>
    <row r="21" spans="1:10" ht="14.25" customHeight="1">
      <c r="A21" s="10">
        <v>41883</v>
      </c>
      <c r="B21" s="11">
        <f t="shared" si="3"/>
        <v>10972</v>
      </c>
      <c r="C21" s="5">
        <v>91.3</v>
      </c>
      <c r="D21" s="18">
        <f t="shared" si="0"/>
        <v>20990</v>
      </c>
      <c r="F21" s="10">
        <v>41883</v>
      </c>
      <c r="G21" s="32">
        <f t="shared" si="4"/>
        <v>11583</v>
      </c>
      <c r="H21" s="5">
        <v>91.3</v>
      </c>
      <c r="I21" s="19">
        <f t="shared" si="1"/>
        <v>22159</v>
      </c>
      <c r="J21" s="5">
        <f t="shared" si="2"/>
        <v>1169</v>
      </c>
    </row>
    <row r="22" spans="1:10" ht="15">
      <c r="A22" s="10">
        <v>41913</v>
      </c>
      <c r="B22" s="11">
        <f t="shared" si="3"/>
        <v>10972</v>
      </c>
      <c r="C22" s="5">
        <v>98.1</v>
      </c>
      <c r="D22" s="18">
        <f t="shared" si="0"/>
        <v>21736</v>
      </c>
      <c r="F22" s="10">
        <v>41913</v>
      </c>
      <c r="G22" s="32">
        <f t="shared" si="4"/>
        <v>11583</v>
      </c>
      <c r="H22" s="5">
        <v>98.1</v>
      </c>
      <c r="I22" s="19">
        <f t="shared" si="1"/>
        <v>22946</v>
      </c>
      <c r="J22" s="5">
        <f t="shared" si="2"/>
        <v>1210</v>
      </c>
    </row>
    <row r="23" spans="1:10" ht="13.5" customHeight="1">
      <c r="A23" s="10">
        <v>41944</v>
      </c>
      <c r="B23" s="11">
        <f t="shared" si="3"/>
        <v>10972</v>
      </c>
      <c r="C23" s="5">
        <v>98.1</v>
      </c>
      <c r="D23" s="18">
        <f t="shared" si="0"/>
        <v>21736</v>
      </c>
      <c r="F23" s="10">
        <v>41944</v>
      </c>
      <c r="G23" s="32">
        <f t="shared" si="4"/>
        <v>11583</v>
      </c>
      <c r="H23" s="5">
        <v>98.1</v>
      </c>
      <c r="I23" s="19">
        <f t="shared" si="1"/>
        <v>22946</v>
      </c>
      <c r="J23" s="5">
        <f t="shared" si="2"/>
        <v>1210</v>
      </c>
    </row>
    <row r="24" spans="1:10" ht="12.75" customHeight="1">
      <c r="A24" s="10">
        <v>41974</v>
      </c>
      <c r="B24" s="11">
        <f t="shared" si="3"/>
        <v>10972</v>
      </c>
      <c r="C24" s="5">
        <v>98.1</v>
      </c>
      <c r="D24" s="18">
        <f t="shared" si="0"/>
        <v>21736</v>
      </c>
      <c r="F24" s="10">
        <v>41974</v>
      </c>
      <c r="G24" s="32">
        <f t="shared" si="4"/>
        <v>11583</v>
      </c>
      <c r="H24" s="5">
        <v>98.1</v>
      </c>
      <c r="I24" s="19">
        <f t="shared" si="1"/>
        <v>22946</v>
      </c>
      <c r="J24" s="5">
        <f t="shared" si="2"/>
        <v>1210</v>
      </c>
    </row>
    <row r="25" spans="1:10" ht="13.5" customHeight="1">
      <c r="A25" s="10">
        <v>42005</v>
      </c>
      <c r="B25" s="11">
        <f t="shared" si="3"/>
        <v>10972</v>
      </c>
      <c r="C25" s="5">
        <v>100.3</v>
      </c>
      <c r="D25" s="18">
        <f t="shared" si="0"/>
        <v>21977</v>
      </c>
      <c r="F25" s="10">
        <v>42005</v>
      </c>
      <c r="G25" s="32">
        <f t="shared" si="4"/>
        <v>11583</v>
      </c>
      <c r="H25" s="5">
        <v>100.3</v>
      </c>
      <c r="I25" s="19">
        <f t="shared" si="1"/>
        <v>23201</v>
      </c>
      <c r="J25" s="5">
        <f t="shared" si="2"/>
        <v>1224</v>
      </c>
    </row>
    <row r="26" spans="1:10" ht="13.5" customHeight="1">
      <c r="A26" s="10">
        <v>42036</v>
      </c>
      <c r="B26" s="11">
        <f t="shared" si="3"/>
        <v>10972</v>
      </c>
      <c r="C26" s="5">
        <v>100.3</v>
      </c>
      <c r="D26" s="18">
        <f t="shared" si="0"/>
        <v>21977</v>
      </c>
      <c r="F26" s="10">
        <v>42036</v>
      </c>
      <c r="G26" s="32">
        <f t="shared" si="4"/>
        <v>11583</v>
      </c>
      <c r="H26" s="5">
        <v>100.3</v>
      </c>
      <c r="I26" s="19">
        <f t="shared" si="1"/>
        <v>23201</v>
      </c>
      <c r="J26" s="5">
        <f t="shared" si="2"/>
        <v>1224</v>
      </c>
    </row>
    <row r="27" spans="1:10" ht="13.5" customHeight="1">
      <c r="A27" s="10">
        <v>42064</v>
      </c>
      <c r="B27" s="11">
        <f t="shared" si="3"/>
        <v>10972</v>
      </c>
      <c r="C27" s="5">
        <v>100.3</v>
      </c>
      <c r="D27" s="18">
        <f t="shared" si="0"/>
        <v>21977</v>
      </c>
      <c r="F27" s="10">
        <v>42064</v>
      </c>
      <c r="G27" s="32">
        <f t="shared" si="4"/>
        <v>11583</v>
      </c>
      <c r="H27" s="5">
        <v>100.3</v>
      </c>
      <c r="I27" s="19">
        <f t="shared" si="1"/>
        <v>23201</v>
      </c>
      <c r="J27" s="5">
        <f t="shared" si="2"/>
        <v>1224</v>
      </c>
    </row>
    <row r="28" spans="1:10" ht="13.5" customHeight="1">
      <c r="A28" s="10">
        <v>42095</v>
      </c>
      <c r="B28" s="11">
        <f t="shared" si="3"/>
        <v>10972</v>
      </c>
      <c r="C28" s="5">
        <v>100.5</v>
      </c>
      <c r="D28" s="18">
        <f t="shared" si="0"/>
        <v>21999</v>
      </c>
      <c r="F28" s="10">
        <v>42095</v>
      </c>
      <c r="G28" s="32">
        <f t="shared" si="4"/>
        <v>11583</v>
      </c>
      <c r="H28" s="5">
        <v>100.5</v>
      </c>
      <c r="I28" s="19">
        <f t="shared" si="1"/>
        <v>23224</v>
      </c>
      <c r="J28" s="5">
        <f t="shared" si="2"/>
        <v>1225</v>
      </c>
    </row>
    <row r="29" spans="1:10" ht="14.25" customHeight="1">
      <c r="A29" s="10">
        <v>42125</v>
      </c>
      <c r="B29" s="11">
        <f t="shared" si="3"/>
        <v>10972</v>
      </c>
      <c r="C29" s="5">
        <v>100.5</v>
      </c>
      <c r="D29" s="18">
        <f t="shared" si="0"/>
        <v>21999</v>
      </c>
      <c r="F29" s="10">
        <v>42125</v>
      </c>
      <c r="G29" s="32">
        <f t="shared" si="4"/>
        <v>11583</v>
      </c>
      <c r="H29" s="5">
        <v>100.5</v>
      </c>
      <c r="I29" s="19">
        <f t="shared" si="1"/>
        <v>23224</v>
      </c>
      <c r="J29" s="5">
        <f t="shared" si="2"/>
        <v>1225</v>
      </c>
    </row>
    <row r="30" spans="1:10" ht="14.25" customHeight="1">
      <c r="A30" s="10">
        <v>42156</v>
      </c>
      <c r="B30" s="11">
        <f t="shared" si="3"/>
        <v>10972</v>
      </c>
      <c r="C30" s="5">
        <v>100.5</v>
      </c>
      <c r="D30" s="18">
        <f t="shared" si="0"/>
        <v>21999</v>
      </c>
      <c r="F30" s="10">
        <v>42156</v>
      </c>
      <c r="G30" s="32">
        <f t="shared" si="4"/>
        <v>11583</v>
      </c>
      <c r="H30" s="5">
        <v>100.5</v>
      </c>
      <c r="I30" s="19">
        <f t="shared" si="1"/>
        <v>23224</v>
      </c>
      <c r="J30" s="5">
        <f t="shared" si="2"/>
        <v>1225</v>
      </c>
    </row>
    <row r="31" spans="1:10" ht="12.75" customHeight="1">
      <c r="A31" s="10">
        <v>42186</v>
      </c>
      <c r="B31" s="11">
        <f t="shared" si="3"/>
        <v>10972</v>
      </c>
      <c r="C31" s="5">
        <v>102.6</v>
      </c>
      <c r="D31" s="18">
        <f t="shared" si="0"/>
        <v>22230</v>
      </c>
      <c r="F31" s="10">
        <v>42186</v>
      </c>
      <c r="G31" s="32">
        <f t="shared" si="4"/>
        <v>11583</v>
      </c>
      <c r="H31" s="5">
        <v>102.6</v>
      </c>
      <c r="I31" s="19">
        <f t="shared" si="1"/>
        <v>23468</v>
      </c>
      <c r="J31" s="5">
        <f t="shared" si="2"/>
        <v>1238</v>
      </c>
    </row>
    <row r="32" spans="1:10" ht="12" customHeight="1">
      <c r="A32" s="10">
        <v>42217</v>
      </c>
      <c r="B32" s="11">
        <f t="shared" si="3"/>
        <v>10972</v>
      </c>
      <c r="C32" s="5">
        <v>102.6</v>
      </c>
      <c r="D32" s="18">
        <f t="shared" si="0"/>
        <v>22230</v>
      </c>
      <c r="F32" s="10">
        <v>42217</v>
      </c>
      <c r="G32" s="32">
        <f t="shared" si="4"/>
        <v>11583</v>
      </c>
      <c r="H32" s="5">
        <v>102.6</v>
      </c>
      <c r="I32" s="19">
        <f t="shared" si="1"/>
        <v>23468</v>
      </c>
      <c r="J32" s="5">
        <f t="shared" si="2"/>
        <v>1238</v>
      </c>
    </row>
    <row r="33" spans="1:10" ht="12.75" customHeight="1">
      <c r="A33" s="10">
        <v>42248</v>
      </c>
      <c r="B33" s="11">
        <f t="shared" si="3"/>
        <v>10972</v>
      </c>
      <c r="C33" s="5">
        <v>102.6</v>
      </c>
      <c r="D33" s="18">
        <f t="shared" si="0"/>
        <v>22230</v>
      </c>
      <c r="F33" s="10">
        <v>42248</v>
      </c>
      <c r="G33" s="32">
        <f t="shared" si="4"/>
        <v>11583</v>
      </c>
      <c r="H33" s="5">
        <v>102.6</v>
      </c>
      <c r="I33" s="19">
        <f t="shared" si="1"/>
        <v>23468</v>
      </c>
      <c r="J33" s="5">
        <f t="shared" si="2"/>
        <v>1238</v>
      </c>
    </row>
    <row r="34" spans="1:10" ht="12" customHeight="1">
      <c r="A34" s="10">
        <v>42278</v>
      </c>
      <c r="B34" s="11">
        <f t="shared" si="3"/>
        <v>10972</v>
      </c>
      <c r="C34" s="5">
        <v>107.9</v>
      </c>
      <c r="D34" s="18">
        <f t="shared" si="0"/>
        <v>22811</v>
      </c>
      <c r="F34" s="10">
        <v>42278</v>
      </c>
      <c r="G34" s="32">
        <f t="shared" si="4"/>
        <v>11583</v>
      </c>
      <c r="H34" s="5">
        <v>107.9</v>
      </c>
      <c r="I34" s="19">
        <f t="shared" si="1"/>
        <v>24082</v>
      </c>
      <c r="J34" s="5">
        <f t="shared" si="2"/>
        <v>1271</v>
      </c>
    </row>
    <row r="35" spans="1:10" ht="12" customHeight="1">
      <c r="A35" s="10">
        <v>42309</v>
      </c>
      <c r="B35" s="11">
        <f t="shared" si="3"/>
        <v>10972</v>
      </c>
      <c r="C35" s="5">
        <v>107.9</v>
      </c>
      <c r="D35" s="18">
        <f t="shared" si="0"/>
        <v>22811</v>
      </c>
      <c r="F35" s="10">
        <v>42309</v>
      </c>
      <c r="G35" s="32">
        <f t="shared" si="4"/>
        <v>11583</v>
      </c>
      <c r="H35" s="5">
        <v>107.9</v>
      </c>
      <c r="I35" s="19">
        <f t="shared" si="1"/>
        <v>24082</v>
      </c>
      <c r="J35" s="5">
        <f t="shared" si="2"/>
        <v>1271</v>
      </c>
    </row>
    <row r="36" spans="1:10" ht="13.5" customHeight="1">
      <c r="A36" s="10">
        <v>42339</v>
      </c>
      <c r="B36" s="11">
        <f t="shared" si="3"/>
        <v>10972</v>
      </c>
      <c r="C36" s="5">
        <v>107.9</v>
      </c>
      <c r="D36" s="18">
        <f t="shared" si="0"/>
        <v>22811</v>
      </c>
      <c r="F36" s="10">
        <v>42339</v>
      </c>
      <c r="G36" s="32">
        <f t="shared" si="4"/>
        <v>11583</v>
      </c>
      <c r="H36" s="5">
        <v>107.9</v>
      </c>
      <c r="I36" s="19">
        <f t="shared" si="1"/>
        <v>24082</v>
      </c>
      <c r="J36" s="5">
        <f t="shared" si="2"/>
        <v>1271</v>
      </c>
    </row>
    <row r="37" spans="1:10" ht="14.25" customHeight="1">
      <c r="A37" s="10">
        <v>42370</v>
      </c>
      <c r="B37" s="11">
        <f t="shared" si="3"/>
        <v>10972</v>
      </c>
      <c r="C37" s="5">
        <v>112.4</v>
      </c>
      <c r="D37" s="18">
        <f t="shared" si="0"/>
        <v>23305</v>
      </c>
      <c r="F37" s="10">
        <v>42370</v>
      </c>
      <c r="G37" s="32">
        <f t="shared" si="4"/>
        <v>11583</v>
      </c>
      <c r="H37" s="5">
        <v>112.4</v>
      </c>
      <c r="I37" s="19">
        <f t="shared" si="1"/>
        <v>24603</v>
      </c>
      <c r="J37" s="5">
        <f t="shared" si="2"/>
        <v>1298</v>
      </c>
    </row>
    <row r="38" spans="1:10" ht="12" customHeight="1">
      <c r="A38" s="10">
        <v>42401</v>
      </c>
      <c r="B38" s="11">
        <f t="shared" si="3"/>
        <v>10972</v>
      </c>
      <c r="C38" s="5">
        <v>112.4</v>
      </c>
      <c r="D38" s="18">
        <f t="shared" si="0"/>
        <v>23305</v>
      </c>
      <c r="F38" s="10">
        <v>42401</v>
      </c>
      <c r="G38" s="32">
        <f t="shared" si="4"/>
        <v>11583</v>
      </c>
      <c r="H38" s="5">
        <v>112.4</v>
      </c>
      <c r="I38" s="19">
        <f t="shared" si="1"/>
        <v>24603</v>
      </c>
      <c r="J38" s="5">
        <f t="shared" si="2"/>
        <v>1298</v>
      </c>
    </row>
    <row r="39" spans="1:10" ht="12.75" customHeight="1">
      <c r="A39" s="10">
        <v>42430</v>
      </c>
      <c r="B39" s="11">
        <f t="shared" si="3"/>
        <v>10972</v>
      </c>
      <c r="C39" s="5">
        <v>112.4</v>
      </c>
      <c r="D39" s="18">
        <f t="shared" si="0"/>
        <v>23305</v>
      </c>
      <c r="F39" s="10">
        <v>42430</v>
      </c>
      <c r="G39" s="32">
        <f t="shared" si="4"/>
        <v>11583</v>
      </c>
      <c r="H39" s="5">
        <v>112.4</v>
      </c>
      <c r="I39" s="19">
        <f t="shared" si="1"/>
        <v>24603</v>
      </c>
      <c r="J39" s="5">
        <f t="shared" si="2"/>
        <v>1298</v>
      </c>
    </row>
    <row r="40" spans="1:10" ht="12.75" customHeight="1">
      <c r="A40" s="10">
        <v>42461</v>
      </c>
      <c r="B40" s="11">
        <f t="shared" si="3"/>
        <v>10972</v>
      </c>
      <c r="C40" s="5">
        <v>112.4</v>
      </c>
      <c r="D40" s="18">
        <f t="shared" si="0"/>
        <v>23305</v>
      </c>
      <c r="F40" s="10">
        <v>42461</v>
      </c>
      <c r="G40" s="32">
        <f t="shared" si="4"/>
        <v>11583</v>
      </c>
      <c r="H40" s="5">
        <v>112.4</v>
      </c>
      <c r="I40" s="19">
        <f t="shared" si="1"/>
        <v>24603</v>
      </c>
      <c r="J40" s="5">
        <f t="shared" si="2"/>
        <v>1298</v>
      </c>
    </row>
    <row r="41" spans="1:10" ht="13.5" customHeight="1">
      <c r="A41" s="10">
        <v>42491</v>
      </c>
      <c r="B41" s="11">
        <f t="shared" si="3"/>
        <v>10972</v>
      </c>
      <c r="C41" s="5">
        <v>112.4</v>
      </c>
      <c r="D41" s="18">
        <f t="shared" si="0"/>
        <v>23305</v>
      </c>
      <c r="F41" s="10">
        <v>42491</v>
      </c>
      <c r="G41" s="32">
        <f t="shared" si="4"/>
        <v>11583</v>
      </c>
      <c r="H41" s="5">
        <v>112.4</v>
      </c>
      <c r="I41" s="19">
        <f t="shared" si="1"/>
        <v>24603</v>
      </c>
      <c r="J41" s="5">
        <f t="shared" si="2"/>
        <v>1298</v>
      </c>
    </row>
    <row r="42" spans="1:10" ht="13.5" customHeight="1" thickBot="1">
      <c r="A42" s="20">
        <v>42522</v>
      </c>
      <c r="B42" s="11">
        <f>B41</f>
        <v>10972</v>
      </c>
      <c r="C42" s="21">
        <v>112.4</v>
      </c>
      <c r="D42" s="22">
        <f t="shared" si="0"/>
        <v>23305</v>
      </c>
      <c r="F42" s="20">
        <v>42522</v>
      </c>
      <c r="G42" s="32">
        <f>G41</f>
        <v>11583</v>
      </c>
      <c r="H42" s="21">
        <v>112.4</v>
      </c>
      <c r="I42" s="27">
        <f t="shared" si="1"/>
        <v>24603</v>
      </c>
      <c r="J42" s="21">
        <f t="shared" si="2"/>
        <v>1298</v>
      </c>
    </row>
    <row r="43" spans="1:10" ht="15.75" thickBot="1">
      <c r="A43" s="23" t="s">
        <v>11</v>
      </c>
      <c r="B43" s="24"/>
      <c r="C43" s="25"/>
      <c r="D43" s="26">
        <f>SUM(D6:D42)</f>
        <v>793165</v>
      </c>
      <c r="F43" s="23" t="s">
        <v>11</v>
      </c>
      <c r="G43" s="24"/>
      <c r="H43" s="28"/>
      <c r="I43" s="29">
        <f>SUM(I6:I42)</f>
        <v>837335</v>
      </c>
      <c r="J43" s="30">
        <f>SUM(J6:J42)</f>
        <v>44170</v>
      </c>
    </row>
  </sheetData>
  <sheetProtection/>
  <mergeCells count="6">
    <mergeCell ref="A1:P1"/>
    <mergeCell ref="A2:C2"/>
    <mergeCell ref="A3:C3"/>
    <mergeCell ref="F2:I2"/>
    <mergeCell ref="F4:I4"/>
    <mergeCell ref="A4:D4"/>
  </mergeCells>
  <printOptions/>
  <pageMargins left="0.95" right="0.11811023622047245" top="0.22" bottom="0.196850393700787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S RAMANKUTTY</dc:creator>
  <cp:keywords/>
  <dc:description/>
  <cp:lastModifiedBy>P S RAMANKUTTY</cp:lastModifiedBy>
  <cp:lastPrinted>2016-07-06T11:40:09Z</cp:lastPrinted>
  <dcterms:created xsi:type="dcterms:W3CDTF">2016-07-06T10:50:38Z</dcterms:created>
  <dcterms:modified xsi:type="dcterms:W3CDTF">2016-07-29T06:43:06Z</dcterms:modified>
  <cp:category/>
  <cp:version/>
  <cp:contentType/>
  <cp:contentStatus/>
</cp:coreProperties>
</file>