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055" windowHeight="7425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J3" i="1"/>
  <c r="G6" s="1"/>
  <c r="I6" s="1"/>
  <c r="J2"/>
  <c r="B7" s="1"/>
  <c r="B8" s="1"/>
  <c r="B9" s="1"/>
  <c r="B6" l="1"/>
  <c r="D6" s="1"/>
  <c r="J6" s="1"/>
  <c r="G7"/>
  <c r="D9"/>
  <c r="B10"/>
  <c r="D7"/>
  <c r="I7" l="1"/>
  <c r="J7" s="1"/>
  <c r="G8"/>
  <c r="B11"/>
  <c r="D10"/>
  <c r="D8"/>
  <c r="I8" l="1"/>
  <c r="J8" s="1"/>
  <c r="G9"/>
  <c r="D11"/>
  <c r="B12"/>
  <c r="I9" l="1"/>
  <c r="J9" s="1"/>
  <c r="G10"/>
  <c r="B13"/>
  <c r="D12"/>
  <c r="I10" l="1"/>
  <c r="J10" s="1"/>
  <c r="G11"/>
  <c r="D13"/>
  <c r="B14"/>
  <c r="I11" l="1"/>
  <c r="J11" s="1"/>
  <c r="G12"/>
  <c r="D14"/>
  <c r="B15"/>
  <c r="I12" l="1"/>
  <c r="J12" s="1"/>
  <c r="G13"/>
  <c r="D15"/>
  <c r="B16"/>
  <c r="G14" l="1"/>
  <c r="I13"/>
  <c r="J13" s="1"/>
  <c r="D16"/>
  <c r="B17"/>
  <c r="I14" l="1"/>
  <c r="J14" s="1"/>
  <c r="G15"/>
  <c r="D17"/>
  <c r="B18"/>
  <c r="G16" l="1"/>
  <c r="I15"/>
  <c r="J15" s="1"/>
  <c r="D18"/>
  <c r="B19"/>
  <c r="G17" l="1"/>
  <c r="I16"/>
  <c r="J16" s="1"/>
  <c r="B20"/>
  <c r="D19"/>
  <c r="I17" l="1"/>
  <c r="J17" s="1"/>
  <c r="G18"/>
  <c r="D20"/>
  <c r="B21"/>
  <c r="G19" l="1"/>
  <c r="I18"/>
  <c r="J18" s="1"/>
  <c r="B22"/>
  <c r="D21"/>
  <c r="G20" l="1"/>
  <c r="I19"/>
  <c r="J19" s="1"/>
  <c r="D22"/>
  <c r="B23"/>
  <c r="G21" l="1"/>
  <c r="I20"/>
  <c r="J20" s="1"/>
  <c r="D23"/>
  <c r="B24"/>
  <c r="G22" l="1"/>
  <c r="I21"/>
  <c r="J21" s="1"/>
  <c r="D24"/>
  <c r="B25"/>
  <c r="G23" l="1"/>
  <c r="I22"/>
  <c r="J22" s="1"/>
  <c r="D25"/>
  <c r="B26"/>
  <c r="G24" l="1"/>
  <c r="I23"/>
  <c r="J23" s="1"/>
  <c r="D26"/>
  <c r="B27"/>
  <c r="G25" l="1"/>
  <c r="I24"/>
  <c r="J24" s="1"/>
  <c r="D27"/>
  <c r="B28"/>
  <c r="G26" l="1"/>
  <c r="I25"/>
  <c r="J25" s="1"/>
  <c r="B29"/>
  <c r="D28"/>
  <c r="G27" l="1"/>
  <c r="I26"/>
  <c r="J26" s="1"/>
  <c r="D29"/>
  <c r="B30"/>
  <c r="G28" l="1"/>
  <c r="I27"/>
  <c r="J27" s="1"/>
  <c r="B31"/>
  <c r="D30"/>
  <c r="G29" l="1"/>
  <c r="I28"/>
  <c r="J28" s="1"/>
  <c r="B32"/>
  <c r="D31"/>
  <c r="I29" l="1"/>
  <c r="J29" s="1"/>
  <c r="G30"/>
  <c r="D32"/>
  <c r="B33"/>
  <c r="I30" l="1"/>
  <c r="J30" s="1"/>
  <c r="G31"/>
  <c r="B34"/>
  <c r="D33"/>
  <c r="G32" l="1"/>
  <c r="I31"/>
  <c r="J31" s="1"/>
  <c r="D34"/>
  <c r="B35"/>
  <c r="G33" l="1"/>
  <c r="I32"/>
  <c r="J32" s="1"/>
  <c r="B36"/>
  <c r="D35"/>
  <c r="G34" l="1"/>
  <c r="I33"/>
  <c r="J33" s="1"/>
  <c r="D36"/>
  <c r="B37"/>
  <c r="I34" l="1"/>
  <c r="J34" s="1"/>
  <c r="G35"/>
  <c r="B38"/>
  <c r="D37"/>
  <c r="G36" l="1"/>
  <c r="I35"/>
  <c r="J35" s="1"/>
  <c r="B39"/>
  <c r="D38"/>
  <c r="I36" l="1"/>
  <c r="J36" s="1"/>
  <c r="G37"/>
  <c r="B40"/>
  <c r="D39"/>
  <c r="I37" l="1"/>
  <c r="J37" s="1"/>
  <c r="G38"/>
  <c r="D40"/>
  <c r="B41"/>
  <c r="I38" l="1"/>
  <c r="J38" s="1"/>
  <c r="G39"/>
  <c r="D41"/>
  <c r="B42"/>
  <c r="D42" s="1"/>
  <c r="D43" l="1"/>
  <c r="G40"/>
  <c r="I39"/>
  <c r="J39" s="1"/>
  <c r="G41" l="1"/>
  <c r="I40"/>
  <c r="J40" s="1"/>
  <c r="G42" l="1"/>
  <c r="I42" s="1"/>
  <c r="J42" s="1"/>
  <c r="I41"/>
  <c r="J41" s="1"/>
  <c r="J43" l="1"/>
  <c r="I43"/>
</calcChain>
</file>

<file path=xl/sharedStrings.xml><?xml version="1.0" encoding="utf-8"?>
<sst xmlns="http://schemas.openxmlformats.org/spreadsheetml/2006/main" count="20" uniqueCount="14">
  <si>
    <t xml:space="preserve">A SIMPLE CALCULATION TO KNOW THE ARREARS ON ACCOUNT OF DR MERGER FOR PRE-2007 BSNL PENSIONERS </t>
  </si>
  <si>
    <t xml:space="preserve">Pre-2007 old basic pension </t>
  </si>
  <si>
    <t>Revised basic pension from 1-1-2007 with 68.8%</t>
  </si>
  <si>
    <t>Revised basic pension from 1-1-2007 with 78.2%</t>
  </si>
  <si>
    <t>PENSION ALREADY DRAWN WITH 68.8%</t>
  </si>
  <si>
    <t>Month</t>
  </si>
  <si>
    <t>BP</t>
  </si>
  <si>
    <t>IDA %</t>
  </si>
  <si>
    <t>BP+IDA</t>
  </si>
  <si>
    <t>PENSION DUE WITH 78.2% IDA</t>
  </si>
  <si>
    <t>21 Days  June 2013</t>
  </si>
  <si>
    <t>TOTAL</t>
  </si>
  <si>
    <t>Arrears</t>
  </si>
  <si>
    <t>Please replace 5322 by your BP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</si>
</sst>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2" fontId="3" fillId="0" borderId="1" xfId="0" applyNumberFormat="1" applyFont="1" applyBorder="1"/>
    <xf numFmtId="2" fontId="4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3" xfId="0" applyFont="1" applyBorder="1" applyAlignment="1"/>
    <xf numFmtId="0" fontId="4" fillId="0" borderId="5" xfId="0" applyFont="1" applyBorder="1"/>
    <xf numFmtId="17" fontId="5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8" xfId="0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8" xfId="0" applyFont="1" applyBorder="1" applyAlignment="1">
      <alignment horizontal="center"/>
    </xf>
    <xf numFmtId="164" fontId="0" fillId="0" borderId="5" xfId="0" applyNumberFormat="1" applyBorder="1"/>
    <xf numFmtId="2" fontId="0" fillId="0" borderId="5" xfId="0" applyNumberFormat="1" applyBorder="1"/>
    <xf numFmtId="17" fontId="5" fillId="0" borderId="9" xfId="0" applyNumberFormat="1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5" fillId="0" borderId="10" xfId="0" applyFont="1" applyBorder="1" applyAlignment="1">
      <alignment horizontal="center"/>
    </xf>
    <xf numFmtId="0" fontId="4" fillId="0" borderId="11" xfId="0" applyFont="1" applyBorder="1"/>
    <xf numFmtId="0" fontId="0" fillId="0" borderId="11" xfId="0" applyBorder="1"/>
    <xf numFmtId="2" fontId="1" fillId="0" borderId="12" xfId="0" applyNumberFormat="1" applyFont="1" applyBorder="1"/>
    <xf numFmtId="2" fontId="0" fillId="0" borderId="9" xfId="0" applyNumberFormat="1" applyBorder="1"/>
    <xf numFmtId="0" fontId="0" fillId="0" borderId="3" xfId="0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6" fillId="0" borderId="5" xfId="0" applyNumberFormat="1" applyFont="1" applyBorder="1"/>
    <xf numFmtId="2" fontId="4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>
      <selection activeCell="L9" sqref="L9"/>
    </sheetView>
  </sheetViews>
  <sheetFormatPr defaultRowHeight="15"/>
  <cols>
    <col min="1" max="1" width="17.42578125" style="13" customWidth="1"/>
    <col min="2" max="2" width="10.140625" customWidth="1"/>
    <col min="3" max="3" width="9.85546875" customWidth="1"/>
    <col min="4" max="4" width="12.42578125" customWidth="1"/>
    <col min="6" max="6" width="21.7109375" customWidth="1"/>
    <col min="8" max="8" width="11.7109375" customWidth="1"/>
    <col min="9" max="9" width="12.28515625" customWidth="1"/>
    <col min="10" max="10" width="12.5703125" customWidth="1"/>
    <col min="11" max="11" width="14.42578125" customWidth="1"/>
  </cols>
  <sheetData>
    <row r="1" spans="1:16" ht="13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thickBot="1">
      <c r="A2" s="2" t="s">
        <v>1</v>
      </c>
      <c r="B2" s="3"/>
      <c r="C2" s="4"/>
      <c r="D2" s="5">
        <v>5322</v>
      </c>
      <c r="F2" s="2" t="s">
        <v>2</v>
      </c>
      <c r="G2" s="3"/>
      <c r="H2" s="3"/>
      <c r="I2" s="3"/>
      <c r="J2" s="6">
        <f>CEILING((D2*1.688*1.3),1)</f>
        <v>11679</v>
      </c>
    </row>
    <row r="3" spans="1:16" ht="15" customHeight="1" thickBot="1">
      <c r="A3" s="15" t="s">
        <v>13</v>
      </c>
      <c r="B3" s="15"/>
      <c r="C3" s="15"/>
      <c r="F3" s="19" t="s">
        <v>3</v>
      </c>
      <c r="G3" s="20"/>
      <c r="H3" s="20"/>
      <c r="I3" s="20"/>
      <c r="J3" s="7">
        <f>CEILING((D2*1.782*1.3),1)</f>
        <v>12329</v>
      </c>
    </row>
    <row r="4" spans="1:16" ht="12.75" customHeight="1" thickBot="1">
      <c r="A4" s="38" t="s">
        <v>4</v>
      </c>
      <c r="B4" s="39"/>
      <c r="C4" s="39"/>
      <c r="D4" s="40"/>
      <c r="F4" s="9" t="s">
        <v>9</v>
      </c>
      <c r="G4" s="10"/>
      <c r="H4" s="10"/>
      <c r="I4" s="10"/>
      <c r="J4" s="8"/>
      <c r="K4" s="22"/>
    </row>
    <row r="5" spans="1:16" ht="11.25" customHeight="1">
      <c r="A5" s="14" t="s">
        <v>5</v>
      </c>
      <c r="B5" s="11" t="s">
        <v>6</v>
      </c>
      <c r="C5" s="11" t="s">
        <v>7</v>
      </c>
      <c r="D5" s="12" t="s">
        <v>8</v>
      </c>
      <c r="F5" s="21" t="s">
        <v>5</v>
      </c>
      <c r="G5" s="21" t="s">
        <v>6</v>
      </c>
      <c r="H5" s="21" t="s">
        <v>7</v>
      </c>
      <c r="I5" s="21" t="s">
        <v>8</v>
      </c>
      <c r="J5" s="24" t="s">
        <v>12</v>
      </c>
      <c r="K5" s="23"/>
    </row>
    <row r="6" spans="1:16">
      <c r="A6" s="14" t="s">
        <v>10</v>
      </c>
      <c r="B6" s="16">
        <f>CEILING((J2*21/30),1)</f>
        <v>8176</v>
      </c>
      <c r="C6" s="11">
        <v>74.900000000000006</v>
      </c>
      <c r="D6" s="25">
        <f>CEILING((B6*C6/100+B6),1)</f>
        <v>14300</v>
      </c>
      <c r="F6" s="14" t="s">
        <v>10</v>
      </c>
      <c r="G6" s="16">
        <f>CEILING((J3*21/30),1)</f>
        <v>8631</v>
      </c>
      <c r="H6" s="11">
        <v>74.900000000000006</v>
      </c>
      <c r="I6" s="26">
        <f>CEILING((G6*H6/100+G6),1)</f>
        <v>15096</v>
      </c>
      <c r="J6" s="11">
        <f>I6-D6</f>
        <v>796</v>
      </c>
    </row>
    <row r="7" spans="1:16" ht="12.75" customHeight="1">
      <c r="A7" s="17">
        <v>41456</v>
      </c>
      <c r="B7" s="41">
        <f>J2</f>
        <v>11679</v>
      </c>
      <c r="C7" s="11">
        <v>78.900000000000006</v>
      </c>
      <c r="D7" s="25">
        <f t="shared" ref="D7:D42" si="0">CEILING((B7*C7/100+B7),1)</f>
        <v>20894</v>
      </c>
      <c r="F7" s="17">
        <v>41456</v>
      </c>
      <c r="G7" s="42">
        <f>J3</f>
        <v>12329</v>
      </c>
      <c r="H7" s="11">
        <v>78.900000000000006</v>
      </c>
      <c r="I7" s="26">
        <f t="shared" ref="I7:I42" si="1">CEILING((G7*H7/100+G7),1)</f>
        <v>22057</v>
      </c>
      <c r="J7" s="11">
        <f t="shared" ref="J7:J42" si="2">I7-D7</f>
        <v>1163</v>
      </c>
    </row>
    <row r="8" spans="1:16" ht="11.25" customHeight="1">
      <c r="A8" s="17">
        <v>41487</v>
      </c>
      <c r="B8" s="18">
        <f>B7</f>
        <v>11679</v>
      </c>
      <c r="C8" s="11">
        <v>78.900000000000006</v>
      </c>
      <c r="D8" s="25">
        <f t="shared" si="0"/>
        <v>20894</v>
      </c>
      <c r="F8" s="17">
        <v>41487</v>
      </c>
      <c r="G8" s="42">
        <f>G7</f>
        <v>12329</v>
      </c>
      <c r="H8" s="11">
        <v>78.900000000000006</v>
      </c>
      <c r="I8" s="26">
        <f t="shared" si="1"/>
        <v>22057</v>
      </c>
      <c r="J8" s="11">
        <f t="shared" si="2"/>
        <v>1163</v>
      </c>
    </row>
    <row r="9" spans="1:16" ht="12.75" customHeight="1">
      <c r="A9" s="17">
        <v>41518</v>
      </c>
      <c r="B9" s="18">
        <f t="shared" ref="B9:B41" si="3">B8</f>
        <v>11679</v>
      </c>
      <c r="C9" s="11">
        <v>78.900000000000006</v>
      </c>
      <c r="D9" s="25">
        <f t="shared" si="0"/>
        <v>20894</v>
      </c>
      <c r="F9" s="17">
        <v>41518</v>
      </c>
      <c r="G9" s="42">
        <f t="shared" ref="G9:G41" si="4">G8</f>
        <v>12329</v>
      </c>
      <c r="H9" s="11">
        <v>78.900000000000006</v>
      </c>
      <c r="I9" s="26">
        <f t="shared" si="1"/>
        <v>22057</v>
      </c>
      <c r="J9" s="11">
        <f t="shared" si="2"/>
        <v>1163</v>
      </c>
    </row>
    <row r="10" spans="1:16" ht="12" customHeight="1">
      <c r="A10" s="17">
        <v>41548</v>
      </c>
      <c r="B10" s="18">
        <f t="shared" si="3"/>
        <v>11679</v>
      </c>
      <c r="C10" s="11">
        <v>85.5</v>
      </c>
      <c r="D10" s="25">
        <f t="shared" si="0"/>
        <v>21665</v>
      </c>
      <c r="F10" s="17">
        <v>41548</v>
      </c>
      <c r="G10" s="42">
        <f t="shared" si="4"/>
        <v>12329</v>
      </c>
      <c r="H10" s="11">
        <v>85.5</v>
      </c>
      <c r="I10" s="26">
        <f t="shared" si="1"/>
        <v>22871</v>
      </c>
      <c r="J10" s="11">
        <f t="shared" si="2"/>
        <v>1206</v>
      </c>
    </row>
    <row r="11" spans="1:16" ht="12.75" customHeight="1">
      <c r="A11" s="17">
        <v>41579</v>
      </c>
      <c r="B11" s="18">
        <f t="shared" si="3"/>
        <v>11679</v>
      </c>
      <c r="C11" s="11">
        <v>85.5</v>
      </c>
      <c r="D11" s="25">
        <f t="shared" si="0"/>
        <v>21665</v>
      </c>
      <c r="F11" s="17">
        <v>41579</v>
      </c>
      <c r="G11" s="42">
        <f t="shared" si="4"/>
        <v>12329</v>
      </c>
      <c r="H11" s="11">
        <v>85.5</v>
      </c>
      <c r="I11" s="26">
        <f t="shared" si="1"/>
        <v>22871</v>
      </c>
      <c r="J11" s="11">
        <f t="shared" si="2"/>
        <v>1206</v>
      </c>
    </row>
    <row r="12" spans="1:16" ht="13.5" customHeight="1">
      <c r="A12" s="17">
        <v>41609</v>
      </c>
      <c r="B12" s="18">
        <f t="shared" si="3"/>
        <v>11679</v>
      </c>
      <c r="C12" s="11">
        <v>85.5</v>
      </c>
      <c r="D12" s="25">
        <f t="shared" si="0"/>
        <v>21665</v>
      </c>
      <c r="F12" s="17">
        <v>41609</v>
      </c>
      <c r="G12" s="42">
        <f t="shared" si="4"/>
        <v>12329</v>
      </c>
      <c r="H12" s="11">
        <v>85.5</v>
      </c>
      <c r="I12" s="26">
        <f t="shared" si="1"/>
        <v>22871</v>
      </c>
      <c r="J12" s="11">
        <f t="shared" si="2"/>
        <v>1206</v>
      </c>
    </row>
    <row r="13" spans="1:16" ht="12.75" customHeight="1">
      <c r="A13" s="17">
        <v>41640</v>
      </c>
      <c r="B13" s="18">
        <f t="shared" si="3"/>
        <v>11679</v>
      </c>
      <c r="C13" s="11">
        <v>90.5</v>
      </c>
      <c r="D13" s="25">
        <f t="shared" si="0"/>
        <v>22249</v>
      </c>
      <c r="F13" s="17">
        <v>41640</v>
      </c>
      <c r="G13" s="42">
        <f t="shared" si="4"/>
        <v>12329</v>
      </c>
      <c r="H13" s="11">
        <v>90.5</v>
      </c>
      <c r="I13" s="26">
        <f t="shared" si="1"/>
        <v>23487</v>
      </c>
      <c r="J13" s="11">
        <f t="shared" si="2"/>
        <v>1238</v>
      </c>
    </row>
    <row r="14" spans="1:16" ht="13.5" customHeight="1">
      <c r="A14" s="17">
        <v>41671</v>
      </c>
      <c r="B14" s="18">
        <f t="shared" si="3"/>
        <v>11679</v>
      </c>
      <c r="C14" s="11">
        <v>90.5</v>
      </c>
      <c r="D14" s="25">
        <f t="shared" si="0"/>
        <v>22249</v>
      </c>
      <c r="F14" s="17">
        <v>41671</v>
      </c>
      <c r="G14" s="42">
        <f t="shared" si="4"/>
        <v>12329</v>
      </c>
      <c r="H14" s="11">
        <v>90.5</v>
      </c>
      <c r="I14" s="26">
        <f t="shared" si="1"/>
        <v>23487</v>
      </c>
      <c r="J14" s="11">
        <f t="shared" si="2"/>
        <v>1238</v>
      </c>
    </row>
    <row r="15" spans="1:16" ht="14.25" customHeight="1">
      <c r="A15" s="17">
        <v>41699</v>
      </c>
      <c r="B15" s="18">
        <f t="shared" si="3"/>
        <v>11679</v>
      </c>
      <c r="C15" s="11">
        <v>90.5</v>
      </c>
      <c r="D15" s="25">
        <f t="shared" si="0"/>
        <v>22249</v>
      </c>
      <c r="F15" s="17">
        <v>41699</v>
      </c>
      <c r="G15" s="42">
        <f t="shared" si="4"/>
        <v>12329</v>
      </c>
      <c r="H15" s="11">
        <v>90.5</v>
      </c>
      <c r="I15" s="26">
        <f t="shared" si="1"/>
        <v>23487</v>
      </c>
      <c r="J15" s="11">
        <f t="shared" si="2"/>
        <v>1238</v>
      </c>
    </row>
    <row r="16" spans="1:16" ht="14.25" customHeight="1">
      <c r="A16" s="17">
        <v>41730</v>
      </c>
      <c r="B16" s="18">
        <f t="shared" si="3"/>
        <v>11679</v>
      </c>
      <c r="C16" s="11">
        <v>88.4</v>
      </c>
      <c r="D16" s="25">
        <f t="shared" si="0"/>
        <v>22004</v>
      </c>
      <c r="F16" s="17">
        <v>41730</v>
      </c>
      <c r="G16" s="42">
        <f t="shared" si="4"/>
        <v>12329</v>
      </c>
      <c r="H16" s="11">
        <v>88.4</v>
      </c>
      <c r="I16" s="26">
        <f t="shared" si="1"/>
        <v>23228</v>
      </c>
      <c r="J16" s="11">
        <f t="shared" si="2"/>
        <v>1224</v>
      </c>
    </row>
    <row r="17" spans="1:10" ht="13.5" customHeight="1">
      <c r="A17" s="17">
        <v>41760</v>
      </c>
      <c r="B17" s="18">
        <f t="shared" si="3"/>
        <v>11679</v>
      </c>
      <c r="C17" s="11">
        <v>88.4</v>
      </c>
      <c r="D17" s="25">
        <f t="shared" si="0"/>
        <v>22004</v>
      </c>
      <c r="F17" s="17">
        <v>41760</v>
      </c>
      <c r="G17" s="42">
        <f t="shared" si="4"/>
        <v>12329</v>
      </c>
      <c r="H17" s="11">
        <v>88.4</v>
      </c>
      <c r="I17" s="26">
        <f t="shared" si="1"/>
        <v>23228</v>
      </c>
      <c r="J17" s="11">
        <f t="shared" si="2"/>
        <v>1224</v>
      </c>
    </row>
    <row r="18" spans="1:10" ht="12.75" customHeight="1">
      <c r="A18" s="17">
        <v>41791</v>
      </c>
      <c r="B18" s="18">
        <f t="shared" si="3"/>
        <v>11679</v>
      </c>
      <c r="C18" s="11">
        <v>88.4</v>
      </c>
      <c r="D18" s="25">
        <f t="shared" si="0"/>
        <v>22004</v>
      </c>
      <c r="F18" s="17">
        <v>41791</v>
      </c>
      <c r="G18" s="42">
        <f t="shared" si="4"/>
        <v>12329</v>
      </c>
      <c r="H18" s="11">
        <v>88.4</v>
      </c>
      <c r="I18" s="26">
        <f t="shared" si="1"/>
        <v>23228</v>
      </c>
      <c r="J18" s="11">
        <f t="shared" si="2"/>
        <v>1224</v>
      </c>
    </row>
    <row r="19" spans="1:10" ht="12.75" customHeight="1">
      <c r="A19" s="17">
        <v>41821</v>
      </c>
      <c r="B19" s="18">
        <f t="shared" si="3"/>
        <v>11679</v>
      </c>
      <c r="C19" s="11">
        <v>91.3</v>
      </c>
      <c r="D19" s="25">
        <f t="shared" si="0"/>
        <v>22342</v>
      </c>
      <c r="F19" s="17">
        <v>41821</v>
      </c>
      <c r="G19" s="42">
        <f t="shared" si="4"/>
        <v>12329</v>
      </c>
      <c r="H19" s="11">
        <v>91.3</v>
      </c>
      <c r="I19" s="26">
        <f t="shared" si="1"/>
        <v>23586</v>
      </c>
      <c r="J19" s="11">
        <f t="shared" si="2"/>
        <v>1244</v>
      </c>
    </row>
    <row r="20" spans="1:10" ht="12.75" customHeight="1">
      <c r="A20" s="17">
        <v>41852</v>
      </c>
      <c r="B20" s="18">
        <f t="shared" si="3"/>
        <v>11679</v>
      </c>
      <c r="C20" s="11">
        <v>91.3</v>
      </c>
      <c r="D20" s="25">
        <f t="shared" si="0"/>
        <v>22342</v>
      </c>
      <c r="F20" s="17">
        <v>41852</v>
      </c>
      <c r="G20" s="42">
        <f t="shared" si="4"/>
        <v>12329</v>
      </c>
      <c r="H20" s="11">
        <v>91.3</v>
      </c>
      <c r="I20" s="26">
        <f t="shared" si="1"/>
        <v>23586</v>
      </c>
      <c r="J20" s="11">
        <f t="shared" si="2"/>
        <v>1244</v>
      </c>
    </row>
    <row r="21" spans="1:10" ht="14.25" customHeight="1">
      <c r="A21" s="17">
        <v>41883</v>
      </c>
      <c r="B21" s="18">
        <f t="shared" si="3"/>
        <v>11679</v>
      </c>
      <c r="C21" s="11">
        <v>91.3</v>
      </c>
      <c r="D21" s="25">
        <f t="shared" si="0"/>
        <v>22342</v>
      </c>
      <c r="F21" s="17">
        <v>41883</v>
      </c>
      <c r="G21" s="42">
        <f t="shared" si="4"/>
        <v>12329</v>
      </c>
      <c r="H21" s="11">
        <v>91.3</v>
      </c>
      <c r="I21" s="26">
        <f t="shared" si="1"/>
        <v>23586</v>
      </c>
      <c r="J21" s="11">
        <f t="shared" si="2"/>
        <v>1244</v>
      </c>
    </row>
    <row r="22" spans="1:10">
      <c r="A22" s="17">
        <v>41913</v>
      </c>
      <c r="B22" s="18">
        <f t="shared" si="3"/>
        <v>11679</v>
      </c>
      <c r="C22" s="11">
        <v>98.1</v>
      </c>
      <c r="D22" s="25">
        <f t="shared" si="0"/>
        <v>23137</v>
      </c>
      <c r="F22" s="17">
        <v>41913</v>
      </c>
      <c r="G22" s="42">
        <f t="shared" si="4"/>
        <v>12329</v>
      </c>
      <c r="H22" s="11">
        <v>98.1</v>
      </c>
      <c r="I22" s="26">
        <f t="shared" si="1"/>
        <v>24424</v>
      </c>
      <c r="J22" s="11">
        <f t="shared" si="2"/>
        <v>1287</v>
      </c>
    </row>
    <row r="23" spans="1:10" ht="13.5" customHeight="1">
      <c r="A23" s="17">
        <v>41944</v>
      </c>
      <c r="B23" s="18">
        <f t="shared" si="3"/>
        <v>11679</v>
      </c>
      <c r="C23" s="11">
        <v>98.1</v>
      </c>
      <c r="D23" s="25">
        <f t="shared" si="0"/>
        <v>23137</v>
      </c>
      <c r="F23" s="17">
        <v>41944</v>
      </c>
      <c r="G23" s="42">
        <f t="shared" si="4"/>
        <v>12329</v>
      </c>
      <c r="H23" s="11">
        <v>98.1</v>
      </c>
      <c r="I23" s="26">
        <f t="shared" si="1"/>
        <v>24424</v>
      </c>
      <c r="J23" s="11">
        <f t="shared" si="2"/>
        <v>1287</v>
      </c>
    </row>
    <row r="24" spans="1:10" ht="12.75" customHeight="1">
      <c r="A24" s="17">
        <v>41974</v>
      </c>
      <c r="B24" s="18">
        <f t="shared" si="3"/>
        <v>11679</v>
      </c>
      <c r="C24" s="11">
        <v>98.1</v>
      </c>
      <c r="D24" s="25">
        <f t="shared" si="0"/>
        <v>23137</v>
      </c>
      <c r="F24" s="17">
        <v>41974</v>
      </c>
      <c r="G24" s="42">
        <f t="shared" si="4"/>
        <v>12329</v>
      </c>
      <c r="H24" s="11">
        <v>98.1</v>
      </c>
      <c r="I24" s="26">
        <f t="shared" si="1"/>
        <v>24424</v>
      </c>
      <c r="J24" s="11">
        <f t="shared" si="2"/>
        <v>1287</v>
      </c>
    </row>
    <row r="25" spans="1:10" ht="13.5" customHeight="1">
      <c r="A25" s="17">
        <v>42005</v>
      </c>
      <c r="B25" s="18">
        <f t="shared" si="3"/>
        <v>11679</v>
      </c>
      <c r="C25" s="11">
        <v>100.3</v>
      </c>
      <c r="D25" s="25">
        <f t="shared" si="0"/>
        <v>23394</v>
      </c>
      <c r="F25" s="17">
        <v>42005</v>
      </c>
      <c r="G25" s="42">
        <f t="shared" si="4"/>
        <v>12329</v>
      </c>
      <c r="H25" s="11">
        <v>100.3</v>
      </c>
      <c r="I25" s="26">
        <f t="shared" si="1"/>
        <v>24695</v>
      </c>
      <c r="J25" s="11">
        <f t="shared" si="2"/>
        <v>1301</v>
      </c>
    </row>
    <row r="26" spans="1:10" ht="13.5" customHeight="1">
      <c r="A26" s="17">
        <v>42036</v>
      </c>
      <c r="B26" s="18">
        <f t="shared" si="3"/>
        <v>11679</v>
      </c>
      <c r="C26" s="11">
        <v>100.3</v>
      </c>
      <c r="D26" s="25">
        <f t="shared" si="0"/>
        <v>23394</v>
      </c>
      <c r="F26" s="17">
        <v>42036</v>
      </c>
      <c r="G26" s="42">
        <f t="shared" si="4"/>
        <v>12329</v>
      </c>
      <c r="H26" s="11">
        <v>100.3</v>
      </c>
      <c r="I26" s="26">
        <f t="shared" si="1"/>
        <v>24695</v>
      </c>
      <c r="J26" s="11">
        <f t="shared" si="2"/>
        <v>1301</v>
      </c>
    </row>
    <row r="27" spans="1:10" ht="13.5" customHeight="1">
      <c r="A27" s="17">
        <v>42064</v>
      </c>
      <c r="B27" s="18">
        <f t="shared" si="3"/>
        <v>11679</v>
      </c>
      <c r="C27" s="11">
        <v>100.3</v>
      </c>
      <c r="D27" s="25">
        <f t="shared" si="0"/>
        <v>23394</v>
      </c>
      <c r="F27" s="17">
        <v>42064</v>
      </c>
      <c r="G27" s="42">
        <f t="shared" si="4"/>
        <v>12329</v>
      </c>
      <c r="H27" s="11">
        <v>100.3</v>
      </c>
      <c r="I27" s="26">
        <f t="shared" si="1"/>
        <v>24695</v>
      </c>
      <c r="J27" s="11">
        <f t="shared" si="2"/>
        <v>1301</v>
      </c>
    </row>
    <row r="28" spans="1:10" ht="13.5" customHeight="1">
      <c r="A28" s="17">
        <v>42095</v>
      </c>
      <c r="B28" s="18">
        <f t="shared" si="3"/>
        <v>11679</v>
      </c>
      <c r="C28" s="11">
        <v>100.5</v>
      </c>
      <c r="D28" s="25">
        <f t="shared" si="0"/>
        <v>23417</v>
      </c>
      <c r="F28" s="17">
        <v>42095</v>
      </c>
      <c r="G28" s="42">
        <f t="shared" si="4"/>
        <v>12329</v>
      </c>
      <c r="H28" s="11">
        <v>100.5</v>
      </c>
      <c r="I28" s="26">
        <f t="shared" si="1"/>
        <v>24720</v>
      </c>
      <c r="J28" s="11">
        <f t="shared" si="2"/>
        <v>1303</v>
      </c>
    </row>
    <row r="29" spans="1:10" ht="14.25" customHeight="1">
      <c r="A29" s="17">
        <v>42125</v>
      </c>
      <c r="B29" s="18">
        <f t="shared" si="3"/>
        <v>11679</v>
      </c>
      <c r="C29" s="11">
        <v>100.5</v>
      </c>
      <c r="D29" s="25">
        <f t="shared" si="0"/>
        <v>23417</v>
      </c>
      <c r="F29" s="17">
        <v>42125</v>
      </c>
      <c r="G29" s="42">
        <f t="shared" si="4"/>
        <v>12329</v>
      </c>
      <c r="H29" s="11">
        <v>100.5</v>
      </c>
      <c r="I29" s="26">
        <f t="shared" si="1"/>
        <v>24720</v>
      </c>
      <c r="J29" s="11">
        <f t="shared" si="2"/>
        <v>1303</v>
      </c>
    </row>
    <row r="30" spans="1:10" ht="14.25" customHeight="1">
      <c r="A30" s="17">
        <v>42156</v>
      </c>
      <c r="B30" s="18">
        <f t="shared" si="3"/>
        <v>11679</v>
      </c>
      <c r="C30" s="11">
        <v>100.5</v>
      </c>
      <c r="D30" s="25">
        <f t="shared" si="0"/>
        <v>23417</v>
      </c>
      <c r="F30" s="17">
        <v>42156</v>
      </c>
      <c r="G30" s="42">
        <f t="shared" si="4"/>
        <v>12329</v>
      </c>
      <c r="H30" s="11">
        <v>100.5</v>
      </c>
      <c r="I30" s="26">
        <f t="shared" si="1"/>
        <v>24720</v>
      </c>
      <c r="J30" s="11">
        <f t="shared" si="2"/>
        <v>1303</v>
      </c>
    </row>
    <row r="31" spans="1:10" ht="12.75" customHeight="1">
      <c r="A31" s="17">
        <v>42186</v>
      </c>
      <c r="B31" s="18">
        <f t="shared" si="3"/>
        <v>11679</v>
      </c>
      <c r="C31" s="11">
        <v>102.6</v>
      </c>
      <c r="D31" s="25">
        <f t="shared" si="0"/>
        <v>23662</v>
      </c>
      <c r="F31" s="17">
        <v>42186</v>
      </c>
      <c r="G31" s="42">
        <f t="shared" si="4"/>
        <v>12329</v>
      </c>
      <c r="H31" s="11">
        <v>102.6</v>
      </c>
      <c r="I31" s="26">
        <f t="shared" si="1"/>
        <v>24979</v>
      </c>
      <c r="J31" s="11">
        <f t="shared" si="2"/>
        <v>1317</v>
      </c>
    </row>
    <row r="32" spans="1:10" ht="12" customHeight="1">
      <c r="A32" s="17">
        <v>42217</v>
      </c>
      <c r="B32" s="18">
        <f t="shared" si="3"/>
        <v>11679</v>
      </c>
      <c r="C32" s="11">
        <v>102.6</v>
      </c>
      <c r="D32" s="25">
        <f t="shared" si="0"/>
        <v>23662</v>
      </c>
      <c r="F32" s="17">
        <v>42217</v>
      </c>
      <c r="G32" s="42">
        <f t="shared" si="4"/>
        <v>12329</v>
      </c>
      <c r="H32" s="11">
        <v>102.6</v>
      </c>
      <c r="I32" s="26">
        <f t="shared" si="1"/>
        <v>24979</v>
      </c>
      <c r="J32" s="11">
        <f t="shared" si="2"/>
        <v>1317</v>
      </c>
    </row>
    <row r="33" spans="1:10" ht="12.75" customHeight="1">
      <c r="A33" s="17">
        <v>42248</v>
      </c>
      <c r="B33" s="18">
        <f t="shared" si="3"/>
        <v>11679</v>
      </c>
      <c r="C33" s="11">
        <v>102.6</v>
      </c>
      <c r="D33" s="25">
        <f t="shared" si="0"/>
        <v>23662</v>
      </c>
      <c r="F33" s="17">
        <v>42248</v>
      </c>
      <c r="G33" s="42">
        <f t="shared" si="4"/>
        <v>12329</v>
      </c>
      <c r="H33" s="11">
        <v>102.6</v>
      </c>
      <c r="I33" s="26">
        <f t="shared" si="1"/>
        <v>24979</v>
      </c>
      <c r="J33" s="11">
        <f t="shared" si="2"/>
        <v>1317</v>
      </c>
    </row>
    <row r="34" spans="1:10" ht="12" customHeight="1">
      <c r="A34" s="17">
        <v>42278</v>
      </c>
      <c r="B34" s="18">
        <f t="shared" si="3"/>
        <v>11679</v>
      </c>
      <c r="C34" s="11">
        <v>107.9</v>
      </c>
      <c r="D34" s="25">
        <f t="shared" si="0"/>
        <v>24281</v>
      </c>
      <c r="F34" s="17">
        <v>42278</v>
      </c>
      <c r="G34" s="42">
        <f t="shared" si="4"/>
        <v>12329</v>
      </c>
      <c r="H34" s="11">
        <v>107.9</v>
      </c>
      <c r="I34" s="26">
        <f t="shared" si="1"/>
        <v>25632</v>
      </c>
      <c r="J34" s="11">
        <f t="shared" si="2"/>
        <v>1351</v>
      </c>
    </row>
    <row r="35" spans="1:10" ht="12" customHeight="1">
      <c r="A35" s="17">
        <v>42309</v>
      </c>
      <c r="B35" s="18">
        <f t="shared" si="3"/>
        <v>11679</v>
      </c>
      <c r="C35" s="11">
        <v>107.9</v>
      </c>
      <c r="D35" s="25">
        <f t="shared" si="0"/>
        <v>24281</v>
      </c>
      <c r="F35" s="17">
        <v>42309</v>
      </c>
      <c r="G35" s="42">
        <f t="shared" si="4"/>
        <v>12329</v>
      </c>
      <c r="H35" s="11">
        <v>107.9</v>
      </c>
      <c r="I35" s="26">
        <f t="shared" si="1"/>
        <v>25632</v>
      </c>
      <c r="J35" s="11">
        <f t="shared" si="2"/>
        <v>1351</v>
      </c>
    </row>
    <row r="36" spans="1:10" ht="13.5" customHeight="1">
      <c r="A36" s="17">
        <v>42339</v>
      </c>
      <c r="B36" s="18">
        <f t="shared" si="3"/>
        <v>11679</v>
      </c>
      <c r="C36" s="11">
        <v>107.9</v>
      </c>
      <c r="D36" s="25">
        <f t="shared" si="0"/>
        <v>24281</v>
      </c>
      <c r="F36" s="17">
        <v>42339</v>
      </c>
      <c r="G36" s="42">
        <f t="shared" si="4"/>
        <v>12329</v>
      </c>
      <c r="H36" s="11">
        <v>107.9</v>
      </c>
      <c r="I36" s="26">
        <f t="shared" si="1"/>
        <v>25632</v>
      </c>
      <c r="J36" s="11">
        <f t="shared" si="2"/>
        <v>1351</v>
      </c>
    </row>
    <row r="37" spans="1:10" ht="14.25" customHeight="1">
      <c r="A37" s="17">
        <v>42370</v>
      </c>
      <c r="B37" s="18">
        <f t="shared" si="3"/>
        <v>11679</v>
      </c>
      <c r="C37" s="11">
        <v>112.4</v>
      </c>
      <c r="D37" s="25">
        <f t="shared" si="0"/>
        <v>24807</v>
      </c>
      <c r="F37" s="17">
        <v>42370</v>
      </c>
      <c r="G37" s="42">
        <f t="shared" si="4"/>
        <v>12329</v>
      </c>
      <c r="H37" s="11">
        <v>112.4</v>
      </c>
      <c r="I37" s="26">
        <f t="shared" si="1"/>
        <v>26187</v>
      </c>
      <c r="J37" s="11">
        <f t="shared" si="2"/>
        <v>1380</v>
      </c>
    </row>
    <row r="38" spans="1:10" ht="12" customHeight="1">
      <c r="A38" s="17">
        <v>42401</v>
      </c>
      <c r="B38" s="18">
        <f t="shared" si="3"/>
        <v>11679</v>
      </c>
      <c r="C38" s="11">
        <v>112.4</v>
      </c>
      <c r="D38" s="25">
        <f t="shared" si="0"/>
        <v>24807</v>
      </c>
      <c r="F38" s="17">
        <v>42401</v>
      </c>
      <c r="G38" s="42">
        <f t="shared" si="4"/>
        <v>12329</v>
      </c>
      <c r="H38" s="11">
        <v>112.4</v>
      </c>
      <c r="I38" s="26">
        <f t="shared" si="1"/>
        <v>26187</v>
      </c>
      <c r="J38" s="11">
        <f t="shared" si="2"/>
        <v>1380</v>
      </c>
    </row>
    <row r="39" spans="1:10" ht="12.75" customHeight="1">
      <c r="A39" s="17">
        <v>42430</v>
      </c>
      <c r="B39" s="18">
        <f t="shared" si="3"/>
        <v>11679</v>
      </c>
      <c r="C39" s="11">
        <v>112.4</v>
      </c>
      <c r="D39" s="25">
        <f t="shared" si="0"/>
        <v>24807</v>
      </c>
      <c r="F39" s="17">
        <v>42430</v>
      </c>
      <c r="G39" s="42">
        <f t="shared" si="4"/>
        <v>12329</v>
      </c>
      <c r="H39" s="11">
        <v>112.4</v>
      </c>
      <c r="I39" s="26">
        <f t="shared" si="1"/>
        <v>26187</v>
      </c>
      <c r="J39" s="11">
        <f t="shared" si="2"/>
        <v>1380</v>
      </c>
    </row>
    <row r="40" spans="1:10" ht="12.75" customHeight="1">
      <c r="A40" s="17">
        <v>42461</v>
      </c>
      <c r="B40" s="18">
        <f t="shared" si="3"/>
        <v>11679</v>
      </c>
      <c r="C40" s="11">
        <v>112.4</v>
      </c>
      <c r="D40" s="25">
        <f t="shared" si="0"/>
        <v>24807</v>
      </c>
      <c r="F40" s="17">
        <v>42461</v>
      </c>
      <c r="G40" s="42">
        <f t="shared" si="4"/>
        <v>12329</v>
      </c>
      <c r="H40" s="11">
        <v>112.4</v>
      </c>
      <c r="I40" s="26">
        <f t="shared" si="1"/>
        <v>26187</v>
      </c>
      <c r="J40" s="11">
        <f t="shared" si="2"/>
        <v>1380</v>
      </c>
    </row>
    <row r="41" spans="1:10" ht="13.5" customHeight="1">
      <c r="A41" s="17">
        <v>42491</v>
      </c>
      <c r="B41" s="18">
        <f t="shared" si="3"/>
        <v>11679</v>
      </c>
      <c r="C41" s="11">
        <v>112.4</v>
      </c>
      <c r="D41" s="25">
        <f t="shared" si="0"/>
        <v>24807</v>
      </c>
      <c r="F41" s="17">
        <v>42491</v>
      </c>
      <c r="G41" s="42">
        <f t="shared" si="4"/>
        <v>12329</v>
      </c>
      <c r="H41" s="11">
        <v>112.4</v>
      </c>
      <c r="I41" s="26">
        <f t="shared" si="1"/>
        <v>26187</v>
      </c>
      <c r="J41" s="11">
        <f t="shared" si="2"/>
        <v>1380</v>
      </c>
    </row>
    <row r="42" spans="1:10" ht="13.5" customHeight="1" thickBot="1">
      <c r="A42" s="27">
        <v>42522</v>
      </c>
      <c r="B42" s="18">
        <f>B41</f>
        <v>11679</v>
      </c>
      <c r="C42" s="28">
        <v>112.4</v>
      </c>
      <c r="D42" s="29">
        <f t="shared" si="0"/>
        <v>24807</v>
      </c>
      <c r="F42" s="27">
        <v>42522</v>
      </c>
      <c r="G42" s="42">
        <f>G41</f>
        <v>12329</v>
      </c>
      <c r="H42" s="28">
        <v>112.4</v>
      </c>
      <c r="I42" s="34">
        <f t="shared" si="1"/>
        <v>26187</v>
      </c>
      <c r="J42" s="28">
        <f t="shared" si="2"/>
        <v>1380</v>
      </c>
    </row>
    <row r="43" spans="1:10" ht="15.75" thickBot="1">
      <c r="A43" s="30" t="s">
        <v>11</v>
      </c>
      <c r="B43" s="31"/>
      <c r="C43" s="32"/>
      <c r="D43" s="33">
        <f>SUM(D6:D42)</f>
        <v>844277</v>
      </c>
      <c r="F43" s="30" t="s">
        <v>11</v>
      </c>
      <c r="G43" s="31"/>
      <c r="H43" s="35"/>
      <c r="I43" s="36">
        <f>SUM(I6:I42)</f>
        <v>891255</v>
      </c>
      <c r="J43" s="37">
        <f>SUM(J6:J42)</f>
        <v>46978</v>
      </c>
    </row>
  </sheetData>
  <mergeCells count="6">
    <mergeCell ref="A1:P1"/>
    <mergeCell ref="A2:C2"/>
    <mergeCell ref="A3:C3"/>
    <mergeCell ref="F2:I2"/>
    <mergeCell ref="F4:I4"/>
    <mergeCell ref="A4:D4"/>
  </mergeCells>
  <pageMargins left="0.95" right="0.11811023622047245" top="0.22" bottom="0.19685039370078741" header="0.31496062992125984" footer="0.31496062992125984"/>
  <pageSetup paperSize="9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S RAMANKUTTY</dc:creator>
  <cp:lastModifiedBy>P S RAMANKUTTY</cp:lastModifiedBy>
  <cp:lastPrinted>2016-07-06T11:40:09Z</cp:lastPrinted>
  <dcterms:created xsi:type="dcterms:W3CDTF">2016-07-06T10:50:38Z</dcterms:created>
  <dcterms:modified xsi:type="dcterms:W3CDTF">2016-07-06T12:15:13Z</dcterms:modified>
</cp:coreProperties>
</file>